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84" yWindow="72" windowWidth="14580" windowHeight="6288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B8" i="1"/>
  <c r="B7"/>
  <c r="B6"/>
  <c r="C12"/>
  <c r="D12" s="1"/>
  <c r="C13"/>
  <c r="D13" s="1"/>
  <c r="C14"/>
  <c r="D14" s="1"/>
  <c r="C15"/>
  <c r="D15" s="1"/>
  <c r="C16"/>
  <c r="D16" s="1"/>
  <c r="C17"/>
  <c r="D17" s="1"/>
  <c r="C18"/>
  <c r="D18" s="1"/>
  <c r="C19"/>
  <c r="D19" s="1"/>
  <c r="C20"/>
  <c r="D20" s="1"/>
  <c r="C21"/>
  <c r="D21" s="1"/>
  <c r="C22"/>
  <c r="D22" s="1"/>
  <c r="C23"/>
  <c r="D23" s="1"/>
  <c r="C24"/>
  <c r="D24" s="1"/>
  <c r="C25"/>
  <c r="D25" s="1"/>
  <c r="C26"/>
  <c r="D26" s="1"/>
  <c r="C27"/>
  <c r="D27" s="1"/>
  <c r="C28"/>
  <c r="D28" s="1"/>
  <c r="C11"/>
  <c r="C29" l="1"/>
  <c r="D11"/>
  <c r="D29" s="1"/>
</calcChain>
</file>

<file path=xl/sharedStrings.xml><?xml version="1.0" encoding="utf-8"?>
<sst xmlns="http://schemas.openxmlformats.org/spreadsheetml/2006/main" count="11" uniqueCount="11">
  <si>
    <t>Potencia Aereo (w)</t>
  </si>
  <si>
    <t>Velocidad viento (m/sg)</t>
  </si>
  <si>
    <t>Distribucion de Weibull</t>
  </si>
  <si>
    <t>Potencia entregada</t>
  </si>
  <si>
    <t>VELOCIDAD MEDIA DEL VIENTO</t>
  </si>
  <si>
    <t>K de WEIBULL</t>
  </si>
  <si>
    <t>Potencia anual media kWh</t>
  </si>
  <si>
    <t>Potencia diaria media kWh</t>
  </si>
  <si>
    <t>Potencia media en W</t>
  </si>
  <si>
    <t>http://www.endurancewindpower.com/e3120.html</t>
  </si>
  <si>
    <t xml:space="preserve">Modelo Turbina: ENDURANCE 50 kW   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</si>
</sst>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  <font>
      <sz val="11"/>
      <color theme="3" tint="0.3999755851924192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9FECE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3" fontId="1" fillId="0" borderId="0" xfId="0" applyNumberFormat="1" applyFont="1" applyAlignment="1">
      <alignment horizontal="center"/>
    </xf>
    <xf numFmtId="3" fontId="0" fillId="0" borderId="0" xfId="0" applyNumberFormat="1"/>
    <xf numFmtId="10" fontId="0" fillId="0" borderId="0" xfId="0" applyNumberFormat="1"/>
    <xf numFmtId="3" fontId="2" fillId="0" borderId="0" xfId="0" applyNumberFormat="1" applyFont="1"/>
    <xf numFmtId="10" fontId="2" fillId="0" borderId="0" xfId="0" applyNumberFormat="1" applyFont="1"/>
    <xf numFmtId="3" fontId="1" fillId="0" borderId="0" xfId="0" applyNumberFormat="1" applyFont="1"/>
    <xf numFmtId="4" fontId="3" fillId="0" borderId="0" xfId="0" applyNumberFormat="1" applyFont="1"/>
    <xf numFmtId="3" fontId="0" fillId="2" borderId="1" xfId="0" applyNumberFormat="1" applyFill="1" applyBorder="1"/>
    <xf numFmtId="3" fontId="0" fillId="2" borderId="2" xfId="0" applyNumberFormat="1" applyFill="1" applyBorder="1"/>
    <xf numFmtId="3" fontId="0" fillId="2" borderId="3" xfId="0" applyNumberFormat="1" applyFill="1" applyBorder="1"/>
    <xf numFmtId="3" fontId="0" fillId="2" borderId="4" xfId="0" applyNumberFormat="1" applyFill="1" applyBorder="1"/>
    <xf numFmtId="3" fontId="0" fillId="2" borderId="5" xfId="0" applyNumberFormat="1" applyFill="1" applyBorder="1"/>
    <xf numFmtId="3" fontId="0" fillId="2" borderId="6" xfId="0" applyNumberFormat="1" applyFill="1" applyBorder="1"/>
    <xf numFmtId="3" fontId="0" fillId="3" borderId="1" xfId="0" applyNumberFormat="1" applyFill="1" applyBorder="1"/>
    <xf numFmtId="4" fontId="3" fillId="3" borderId="2" xfId="0" applyNumberFormat="1" applyFont="1" applyFill="1" applyBorder="1"/>
    <xf numFmtId="3" fontId="0" fillId="3" borderId="5" xfId="0" applyNumberFormat="1" applyFill="1" applyBorder="1"/>
    <xf numFmtId="4" fontId="3" fillId="3" borderId="6" xfId="0" applyNumberFormat="1" applyFont="1" applyFill="1" applyBorder="1"/>
    <xf numFmtId="3" fontId="4" fillId="0" borderId="0" xfId="0" applyNumberFormat="1" applyFont="1"/>
    <xf numFmtId="3" fontId="1" fillId="0" borderId="0" xfId="0" applyNumberFormat="1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9FECE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9"/>
  <sheetViews>
    <sheetView tabSelected="1" workbookViewId="0">
      <selection activeCell="C6" sqref="C6"/>
    </sheetView>
  </sheetViews>
  <sheetFormatPr baseColWidth="10" defaultRowHeight="14.4"/>
  <cols>
    <col min="1" max="1" width="27.21875" style="2" bestFit="1" customWidth="1"/>
    <col min="2" max="2" width="17.109375" style="2" bestFit="1" customWidth="1"/>
    <col min="3" max="3" width="20.44140625" style="2" bestFit="1" customWidth="1"/>
    <col min="4" max="4" width="17.44140625" style="2" bestFit="1" customWidth="1"/>
    <col min="5" max="16384" width="11.5546875" style="2"/>
  </cols>
  <sheetData>
    <row r="1" spans="1:4">
      <c r="A1" s="19" t="s">
        <v>10</v>
      </c>
      <c r="B1" s="19"/>
      <c r="C1" s="18" t="s">
        <v>9</v>
      </c>
    </row>
    <row r="3" spans="1:4">
      <c r="A3" s="14" t="s">
        <v>4</v>
      </c>
      <c r="B3" s="15">
        <v>5.38</v>
      </c>
    </row>
    <row r="4" spans="1:4">
      <c r="A4" s="16" t="s">
        <v>5</v>
      </c>
      <c r="B4" s="17">
        <v>2</v>
      </c>
    </row>
    <row r="5" spans="1:4">
      <c r="B5" s="7"/>
    </row>
    <row r="6" spans="1:4">
      <c r="A6" s="8" t="s">
        <v>8</v>
      </c>
      <c r="B6" s="9">
        <f>D29</f>
        <v>15388.799934886745</v>
      </c>
    </row>
    <row r="7" spans="1:4">
      <c r="A7" s="10" t="s">
        <v>7</v>
      </c>
      <c r="B7" s="11">
        <f>B6*24/1000</f>
        <v>369.3311984372819</v>
      </c>
    </row>
    <row r="8" spans="1:4">
      <c r="A8" s="12" t="s">
        <v>6</v>
      </c>
      <c r="B8" s="13">
        <f>B7*365</f>
        <v>134805.88742960789</v>
      </c>
    </row>
    <row r="10" spans="1:4" s="1" customFormat="1">
      <c r="A10" s="1" t="s">
        <v>1</v>
      </c>
      <c r="B10" s="1" t="s">
        <v>0</v>
      </c>
      <c r="C10" s="1" t="s">
        <v>2</v>
      </c>
      <c r="D10" s="1" t="s">
        <v>3</v>
      </c>
    </row>
    <row r="11" spans="1:4">
      <c r="A11" s="2">
        <v>1</v>
      </c>
      <c r="B11" s="2">
        <v>0</v>
      </c>
      <c r="C11" s="3">
        <f t="shared" ref="C11:C28" si="0">($B$4/($B$3/0.89))*((A11/($B$3/0.89))^($B$4-1))*(EXP(-((A11/($B$3/0.89))^$B$4)))</f>
        <v>5.3255006441541651E-2</v>
      </c>
      <c r="D11" s="2">
        <f>C11*B11</f>
        <v>0</v>
      </c>
    </row>
    <row r="12" spans="1:4">
      <c r="A12" s="2">
        <v>2</v>
      </c>
      <c r="B12" s="2">
        <v>0</v>
      </c>
      <c r="C12" s="3">
        <f t="shared" si="0"/>
        <v>9.811499566694834E-2</v>
      </c>
      <c r="D12" s="2">
        <f t="shared" ref="D12:D28" si="1">C12*B12</f>
        <v>0</v>
      </c>
    </row>
    <row r="13" spans="1:4">
      <c r="A13" s="2">
        <v>3</v>
      </c>
      <c r="B13" s="2">
        <v>0</v>
      </c>
      <c r="C13" s="3">
        <f t="shared" si="0"/>
        <v>0.12835168300730901</v>
      </c>
      <c r="D13" s="2">
        <f t="shared" si="1"/>
        <v>0</v>
      </c>
    </row>
    <row r="14" spans="1:4">
      <c r="A14" s="2">
        <v>4</v>
      </c>
      <c r="B14" s="2">
        <v>2200</v>
      </c>
      <c r="C14" s="3">
        <f t="shared" si="0"/>
        <v>0.14130098582731809</v>
      </c>
      <c r="D14" s="2">
        <f t="shared" si="1"/>
        <v>310.86216882009978</v>
      </c>
    </row>
    <row r="15" spans="1:4">
      <c r="A15" s="2">
        <v>5</v>
      </c>
      <c r="B15" s="2">
        <v>8100</v>
      </c>
      <c r="C15" s="3">
        <f t="shared" si="0"/>
        <v>0.138067054640862</v>
      </c>
      <c r="D15" s="2">
        <f t="shared" si="1"/>
        <v>1118.3431425909821</v>
      </c>
    </row>
    <row r="16" spans="1:4">
      <c r="A16" s="2">
        <v>6</v>
      </c>
      <c r="B16" s="2">
        <v>15200</v>
      </c>
      <c r="C16" s="3">
        <f t="shared" si="0"/>
        <v>0.1226128901659097</v>
      </c>
      <c r="D16" s="2">
        <f t="shared" si="1"/>
        <v>1863.7159305218274</v>
      </c>
    </row>
    <row r="17" spans="1:4">
      <c r="A17" s="2">
        <v>7</v>
      </c>
      <c r="B17" s="2">
        <v>24800</v>
      </c>
      <c r="C17" s="3">
        <f t="shared" si="0"/>
        <v>0.10022537970163965</v>
      </c>
      <c r="D17" s="2">
        <f t="shared" si="1"/>
        <v>2485.5894166006633</v>
      </c>
    </row>
    <row r="18" spans="1:4">
      <c r="A18" s="2">
        <v>8</v>
      </c>
      <c r="B18" s="2">
        <v>35800</v>
      </c>
      <c r="C18" s="3">
        <f t="shared" si="0"/>
        <v>7.5979147464511759E-2</v>
      </c>
      <c r="D18" s="2">
        <f t="shared" si="1"/>
        <v>2720.0534792295211</v>
      </c>
    </row>
    <row r="19" spans="1:4">
      <c r="A19" s="2">
        <v>9</v>
      </c>
      <c r="B19" s="2">
        <v>43800</v>
      </c>
      <c r="C19" s="3">
        <f t="shared" si="0"/>
        <v>5.3678659951118667E-2</v>
      </c>
      <c r="D19" s="2">
        <f t="shared" si="1"/>
        <v>2351.1253058589978</v>
      </c>
    </row>
    <row r="20" spans="1:4">
      <c r="A20" s="2">
        <v>10</v>
      </c>
      <c r="B20" s="2">
        <v>50900</v>
      </c>
      <c r="C20" s="3">
        <f t="shared" si="0"/>
        <v>3.546041800209658E-2</v>
      </c>
      <c r="D20" s="2">
        <f t="shared" si="1"/>
        <v>1804.9352763067159</v>
      </c>
    </row>
    <row r="21" spans="1:4">
      <c r="A21" s="2">
        <v>11</v>
      </c>
      <c r="B21" s="2">
        <v>54800</v>
      </c>
      <c r="C21" s="3">
        <f t="shared" si="0"/>
        <v>2.1955897690309121E-2</v>
      </c>
      <c r="D21" s="2">
        <f t="shared" si="1"/>
        <v>1203.1831934289398</v>
      </c>
    </row>
    <row r="22" spans="1:4">
      <c r="A22" s="2">
        <v>12</v>
      </c>
      <c r="B22" s="2">
        <v>57300</v>
      </c>
      <c r="C22" s="3">
        <f t="shared" si="0"/>
        <v>1.2763929292420541E-2</v>
      </c>
      <c r="D22" s="2">
        <f t="shared" si="1"/>
        <v>731.37314845569699</v>
      </c>
    </row>
    <row r="23" spans="1:4">
      <c r="A23" s="2">
        <v>13</v>
      </c>
      <c r="B23" s="2">
        <v>59300</v>
      </c>
      <c r="C23" s="3">
        <f t="shared" si="0"/>
        <v>6.9762348794557699E-3</v>
      </c>
      <c r="D23" s="2">
        <f t="shared" si="1"/>
        <v>413.69072835172716</v>
      </c>
    </row>
    <row r="24" spans="1:4">
      <c r="A24" s="2">
        <v>14</v>
      </c>
      <c r="B24" s="2">
        <v>59300</v>
      </c>
      <c r="C24" s="3">
        <f t="shared" si="0"/>
        <v>3.5884784601377833E-3</v>
      </c>
      <c r="D24" s="2">
        <f t="shared" si="1"/>
        <v>212.79677268617056</v>
      </c>
    </row>
    <row r="25" spans="1:4">
      <c r="A25" s="2">
        <v>15</v>
      </c>
      <c r="B25" s="2">
        <v>58600</v>
      </c>
      <c r="C25" s="3">
        <f t="shared" si="0"/>
        <v>1.7386337311183935E-3</v>
      </c>
      <c r="D25" s="2">
        <f t="shared" si="1"/>
        <v>101.88393664353787</v>
      </c>
    </row>
    <row r="26" spans="1:4">
      <c r="A26" s="2">
        <v>16</v>
      </c>
      <c r="B26" s="2">
        <v>57100</v>
      </c>
      <c r="C26" s="3">
        <f t="shared" si="0"/>
        <v>7.9396494241320713E-4</v>
      </c>
      <c r="D26" s="2">
        <f t="shared" si="1"/>
        <v>45.335398211794129</v>
      </c>
    </row>
    <row r="27" spans="1:4">
      <c r="A27" s="2">
        <v>17</v>
      </c>
      <c r="B27" s="2">
        <v>54900</v>
      </c>
      <c r="C27" s="3">
        <f t="shared" si="0"/>
        <v>3.419201812037393E-4</v>
      </c>
      <c r="D27" s="2">
        <f t="shared" si="1"/>
        <v>18.771417948085286</v>
      </c>
    </row>
    <row r="28" spans="1:4">
      <c r="A28" s="4">
        <v>18</v>
      </c>
      <c r="B28" s="4">
        <v>51400</v>
      </c>
      <c r="C28" s="5">
        <f t="shared" si="0"/>
        <v>1.3892255315153397E-4</v>
      </c>
      <c r="D28" s="4">
        <f t="shared" si="1"/>
        <v>7.140619231988846</v>
      </c>
    </row>
    <row r="29" spans="1:4">
      <c r="C29" s="6">
        <f>SUM(C11:C28)</f>
        <v>0.99534420259946543</v>
      </c>
      <c r="D29" s="6">
        <f>SUM(D11:D28)</f>
        <v>15388.799934886745</v>
      </c>
    </row>
  </sheetData>
  <mergeCells count="1">
    <mergeCell ref="A1:B1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RLOPEZ-LAX</dc:creator>
  <cp:lastModifiedBy>RLOPEZ-LAX</cp:lastModifiedBy>
  <dcterms:created xsi:type="dcterms:W3CDTF">2010-10-01T09:43:41Z</dcterms:created>
  <dcterms:modified xsi:type="dcterms:W3CDTF">2010-10-01T11:16:25Z</dcterms:modified>
</cp:coreProperties>
</file>