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7965"/>
  </bookViews>
  <sheets>
    <sheet name="Sheet2" sheetId="1" r:id="rId1"/>
  </sheets>
  <calcPr calcId="125725"/>
</workbook>
</file>

<file path=xl/calcChain.xml><?xml version="1.0" encoding="utf-8"?>
<calcChain xmlns="http://schemas.openxmlformats.org/spreadsheetml/2006/main">
  <c r="G36" i="1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M19"/>
  <c r="G19"/>
  <c r="D19"/>
  <c r="M18"/>
  <c r="G18"/>
  <c r="D18"/>
  <c r="M17"/>
  <c r="J17"/>
  <c r="P17" s="1"/>
  <c r="R17" s="1"/>
  <c r="L17" s="1"/>
  <c r="G17"/>
  <c r="D17"/>
  <c r="M16"/>
  <c r="T16" s="1"/>
  <c r="G16"/>
  <c r="D16"/>
  <c r="M15"/>
  <c r="T15" s="1"/>
  <c r="J15"/>
  <c r="K15" s="1"/>
  <c r="Q15" s="1"/>
  <c r="G15"/>
  <c r="D15"/>
  <c r="R14"/>
  <c r="M14"/>
  <c r="T14" s="1"/>
  <c r="J14"/>
  <c r="K14" s="1"/>
  <c r="Q14" s="1"/>
  <c r="G14"/>
  <c r="D14"/>
  <c r="T13"/>
  <c r="S13"/>
  <c r="R13"/>
  <c r="N13"/>
  <c r="J13"/>
  <c r="P13" s="1"/>
  <c r="G13"/>
  <c r="D13"/>
  <c r="T12"/>
  <c r="S12"/>
  <c r="R12"/>
  <c r="N12"/>
  <c r="J12"/>
  <c r="P12" s="1"/>
  <c r="G12"/>
  <c r="D12"/>
  <c r="T11"/>
  <c r="S11"/>
  <c r="R11"/>
  <c r="N11"/>
  <c r="J11"/>
  <c r="P11" s="1"/>
  <c r="G11"/>
  <c r="D11"/>
  <c r="T10"/>
  <c r="S10"/>
  <c r="R10"/>
  <c r="N10"/>
  <c r="J10"/>
  <c r="P10" s="1"/>
  <c r="G10"/>
  <c r="D10"/>
  <c r="T9"/>
  <c r="S9"/>
  <c r="R9"/>
  <c r="N9"/>
  <c r="J9"/>
  <c r="P9" s="1"/>
  <c r="G9"/>
  <c r="D9"/>
  <c r="T8"/>
  <c r="S8"/>
  <c r="R8"/>
  <c r="N8"/>
  <c r="J8"/>
  <c r="P8" s="1"/>
  <c r="G8"/>
  <c r="D8"/>
  <c r="T7"/>
  <c r="S7"/>
  <c r="R7"/>
  <c r="N7"/>
  <c r="J7"/>
  <c r="P7" s="1"/>
  <c r="G7"/>
  <c r="D7"/>
  <c r="T6"/>
  <c r="S6"/>
  <c r="R6"/>
  <c r="N6"/>
  <c r="J6"/>
  <c r="P6" s="1"/>
  <c r="G6"/>
  <c r="D6"/>
  <c r="U5"/>
  <c r="T5"/>
  <c r="S5"/>
  <c r="S37" s="1"/>
  <c r="R5"/>
  <c r="P5"/>
  <c r="N5"/>
  <c r="K5"/>
  <c r="Q5" s="1"/>
  <c r="G5"/>
  <c r="D5"/>
  <c r="S3"/>
  <c r="T17" l="1"/>
  <c r="K17"/>
  <c r="J18"/>
  <c r="P18" s="1"/>
  <c r="R18" s="1"/>
  <c r="L18" s="1"/>
  <c r="N17"/>
  <c r="T18"/>
  <c r="P14"/>
  <c r="P15"/>
  <c r="R15" s="1"/>
  <c r="J16"/>
  <c r="K6"/>
  <c r="Q6" s="1"/>
  <c r="K7"/>
  <c r="Q7" s="1"/>
  <c r="K8"/>
  <c r="Q8" s="1"/>
  <c r="K9"/>
  <c r="Q9" s="1"/>
  <c r="K10"/>
  <c r="Q10" s="1"/>
  <c r="K11"/>
  <c r="Q11" s="1"/>
  <c r="K12"/>
  <c r="Q12" s="1"/>
  <c r="K13"/>
  <c r="Q13" s="1"/>
  <c r="N14"/>
  <c r="N15"/>
  <c r="N16"/>
  <c r="K18" l="1"/>
  <c r="J19"/>
  <c r="P19" s="1"/>
  <c r="R19" s="1"/>
  <c r="L19" s="1"/>
  <c r="N18"/>
  <c r="P3"/>
  <c r="K16"/>
  <c r="Q16" s="1"/>
  <c r="Q3" s="1"/>
  <c r="P16"/>
  <c r="R16" l="1"/>
  <c r="P37"/>
  <c r="K19"/>
  <c r="N19"/>
  <c r="T19"/>
  <c r="Q37"/>
  <c r="T37" l="1"/>
  <c r="T3"/>
  <c r="R37"/>
  <c r="R3"/>
</calcChain>
</file>

<file path=xl/sharedStrings.xml><?xml version="1.0" encoding="utf-8"?>
<sst xmlns="http://schemas.openxmlformats.org/spreadsheetml/2006/main" count="91" uniqueCount="55">
  <si>
    <t>Promedio retraso</t>
  </si>
  <si>
    <t>Promedio DIFERENCIA</t>
  </si>
  <si>
    <t>Promedio TOTAL</t>
  </si>
  <si>
    <t>Plazo Documentación RPR</t>
  </si>
  <si>
    <t>Publicación RD 1578/2008</t>
  </si>
  <si>
    <t>Publicación real definitiva</t>
  </si>
  <si>
    <t>Convocatoria</t>
  </si>
  <si>
    <t>Apertura</t>
  </si>
  <si>
    <t>Duración oficial</t>
  </si>
  <si>
    <t>Cierre</t>
  </si>
  <si>
    <t>Fecha oficial</t>
  </si>
  <si>
    <t>Plazo oficial</t>
  </si>
  <si>
    <t>Apertura real</t>
  </si>
  <si>
    <t>Duración REAL</t>
  </si>
  <si>
    <t>Cierre real</t>
  </si>
  <si>
    <t>Fecha REAL</t>
  </si>
  <si>
    <t>Plazo REAL</t>
  </si>
  <si>
    <t>Retraso APERTURA</t>
  </si>
  <si>
    <t>Duración</t>
  </si>
  <si>
    <t>Retraso CIERRE</t>
  </si>
  <si>
    <t>Retraso PUBLICACIÓN respecto fecha oficial</t>
  </si>
  <si>
    <t>PLAZO TOTAL respecto cierre real</t>
  </si>
  <si>
    <t>HOY</t>
  </si>
  <si>
    <t>1C-2009</t>
  </si>
  <si>
    <t>2C-2009</t>
  </si>
  <si>
    <t>3C-2009</t>
  </si>
  <si>
    <t>4C-2009</t>
  </si>
  <si>
    <t>1C-2010</t>
  </si>
  <si>
    <t>2C-2010</t>
  </si>
  <si>
    <t>3C-2010</t>
  </si>
  <si>
    <t>4C-2010</t>
  </si>
  <si>
    <t>1C-2011</t>
  </si>
  <si>
    <t>2C-2011</t>
  </si>
  <si>
    <t>3C-2011</t>
  </si>
  <si>
    <t>4C-2011</t>
  </si>
  <si>
    <t>1C-2012</t>
  </si>
  <si>
    <t>2C-2012</t>
  </si>
  <si>
    <t>3C-2012</t>
  </si>
  <si>
    <t>4C-2012</t>
  </si>
  <si>
    <t>1C-2013</t>
  </si>
  <si>
    <t>2C-2013</t>
  </si>
  <si>
    <t>3C-2013</t>
  </si>
  <si>
    <t>4C-2013</t>
  </si>
  <si>
    <t>1C-2014</t>
  </si>
  <si>
    <t>2C-2014</t>
  </si>
  <si>
    <t>3C-2014</t>
  </si>
  <si>
    <t>4C-2014</t>
  </si>
  <si>
    <t>1C-2015</t>
  </si>
  <si>
    <t>2C-2015</t>
  </si>
  <si>
    <t>3C-2015</t>
  </si>
  <si>
    <t>4C-2015</t>
  </si>
  <si>
    <t>1C-2016</t>
  </si>
  <si>
    <t>2C-2016</t>
  </si>
  <si>
    <t>3C-2016</t>
  </si>
  <si>
    <t>4C-2016</t>
  </si>
</sst>
</file>

<file path=xl/styles.xml><?xml version="1.0" encoding="utf-8"?>
<styleSheet xmlns="http://schemas.openxmlformats.org/spreadsheetml/2006/main">
  <numFmts count="3">
    <numFmt numFmtId="164" formatCode="0.0\ &quot;dias&quot;"/>
    <numFmt numFmtId="165" formatCode="[$-C0A]d\-mmm\-yy;@"/>
    <numFmt numFmtId="166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  <xf numFmtId="0" fontId="1" fillId="5" borderId="3" applyNumberFormat="0" applyFont="0" applyAlignment="0" applyProtection="0"/>
  </cellStyleXfs>
  <cellXfs count="25">
    <xf numFmtId="0" fontId="0" fillId="0" borderId="0" xfId="0"/>
    <xf numFmtId="0" fontId="0" fillId="6" borderId="0" xfId="0" applyFill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4" borderId="2" xfId="3" applyNumberFormat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165" fontId="0" fillId="5" borderId="3" xfId="5" applyNumberFormat="1" applyFont="1" applyAlignment="1">
      <alignment horizontal="center" vertical="center"/>
    </xf>
    <xf numFmtId="164" fontId="0" fillId="5" borderId="3" xfId="5" applyNumberFormat="1" applyFont="1" applyAlignment="1">
      <alignment horizontal="center"/>
    </xf>
    <xf numFmtId="165" fontId="0" fillId="5" borderId="3" xfId="5" applyNumberFormat="1" applyFont="1" applyAlignment="1">
      <alignment horizontal="center"/>
    </xf>
    <xf numFmtId="14" fontId="0" fillId="6" borderId="0" xfId="0" applyNumberFormat="1" applyFill="1" applyAlignment="1">
      <alignment horizontal="center"/>
    </xf>
    <xf numFmtId="164" fontId="5" fillId="4" borderId="1" xfId="4" applyNumberFormat="1" applyAlignment="1">
      <alignment horizontal="center"/>
    </xf>
    <xf numFmtId="1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165" fontId="3" fillId="3" borderId="1" xfId="2" applyNumberFormat="1" applyBorder="1" applyAlignment="1">
      <alignment horizontal="center" vertical="center"/>
    </xf>
    <xf numFmtId="164" fontId="3" fillId="3" borderId="3" xfId="2" applyNumberFormat="1" applyBorder="1" applyAlignment="1">
      <alignment horizontal="center"/>
    </xf>
    <xf numFmtId="164" fontId="2" fillId="2" borderId="1" xfId="1" applyNumberFormat="1" applyBorder="1" applyAlignment="1">
      <alignment horizontal="center"/>
    </xf>
    <xf numFmtId="164" fontId="3" fillId="3" borderId="1" xfId="2" applyNumberFormat="1" applyBorder="1" applyAlignment="1">
      <alignment horizontal="center"/>
    </xf>
    <xf numFmtId="2" fontId="3" fillId="3" borderId="1" xfId="2" applyNumberFormat="1" applyBorder="1" applyAlignment="1">
      <alignment horizontal="center" vertical="center"/>
    </xf>
    <xf numFmtId="0" fontId="0" fillId="0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</cellXfs>
  <cellStyles count="6">
    <cellStyle name="Bad" xfId="2" builtinId="27"/>
    <cellStyle name="Calculation" xfId="4" builtinId="22"/>
    <cellStyle name="Good" xfId="1" builtinId="26"/>
    <cellStyle name="Normal" xfId="0" builtinId="0"/>
    <cellStyle name="Note" xfId="5" builtinId="10"/>
    <cellStyle name="Output" xfId="3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8"/>
  <sheetViews>
    <sheetView tabSelected="1" zoomScale="70" zoomScaleNormal="70" workbookViewId="0">
      <selection activeCell="B3" sqref="B3"/>
    </sheetView>
  </sheetViews>
  <sheetFormatPr defaultRowHeight="15"/>
  <cols>
    <col min="1" max="1" width="5" style="3" customWidth="1"/>
    <col min="2" max="2" width="13.7109375" style="4" bestFit="1" customWidth="1"/>
    <col min="3" max="3" width="22.42578125" style="4" bestFit="1" customWidth="1"/>
    <col min="4" max="4" width="17" style="4" bestFit="1" customWidth="1"/>
    <col min="5" max="5" width="11.5703125" style="4" bestFit="1" customWidth="1"/>
    <col min="6" max="6" width="13.7109375" style="3" customWidth="1"/>
    <col min="7" max="7" width="13.140625" style="3" bestFit="1" customWidth="1"/>
    <col min="8" max="8" width="3.42578125" style="3" customWidth="1"/>
    <col min="9" max="9" width="13.7109375" style="4" bestFit="1" customWidth="1"/>
    <col min="10" max="10" width="22.42578125" style="4" bestFit="1" customWidth="1"/>
    <col min="11" max="11" width="15.140625" style="4" bestFit="1" customWidth="1"/>
    <col min="12" max="12" width="11.5703125" style="4" bestFit="1" customWidth="1"/>
    <col min="13" max="13" width="17.140625" style="3" bestFit="1" customWidth="1"/>
    <col min="14" max="14" width="17.140625" style="3" customWidth="1"/>
    <col min="15" max="15" width="8.28515625" style="3" bestFit="1" customWidth="1"/>
    <col min="16" max="16" width="19.28515625" style="3" bestFit="1" customWidth="1"/>
    <col min="17" max="17" width="23.85546875" style="3" customWidth="1"/>
    <col min="18" max="18" width="18.140625" style="3" bestFit="1" customWidth="1"/>
    <col min="19" max="19" width="26.5703125" style="3" customWidth="1"/>
    <col min="20" max="20" width="20" style="3" customWidth="1"/>
    <col min="21" max="21" width="11.5703125" style="3" bestFit="1" customWidth="1"/>
    <col min="22" max="16384" width="9.140625" style="3"/>
  </cols>
  <sheetData>
    <row r="2" spans="1:21">
      <c r="A2" s="1"/>
      <c r="B2" s="2"/>
      <c r="C2" s="2"/>
      <c r="D2" s="2"/>
      <c r="E2" s="2"/>
      <c r="F2" s="1"/>
      <c r="G2" s="1"/>
      <c r="H2" s="1"/>
      <c r="I2" s="2"/>
      <c r="J2" s="2"/>
      <c r="K2" s="2"/>
      <c r="L2" s="2"/>
      <c r="M2" s="1"/>
      <c r="N2" s="1"/>
      <c r="O2" s="1"/>
      <c r="P2" s="3" t="s">
        <v>0</v>
      </c>
      <c r="Q2" s="3" t="s">
        <v>1</v>
      </c>
      <c r="R2" s="3" t="s">
        <v>0</v>
      </c>
      <c r="S2" s="3" t="s">
        <v>0</v>
      </c>
      <c r="T2" s="3" t="s">
        <v>2</v>
      </c>
    </row>
    <row r="3" spans="1:21" ht="33.75" customHeight="1">
      <c r="A3" s="1"/>
      <c r="C3" s="5" t="s">
        <v>3</v>
      </c>
      <c r="F3" s="6" t="s">
        <v>4</v>
      </c>
      <c r="G3" s="6"/>
      <c r="H3" s="2"/>
      <c r="J3" s="5" t="s">
        <v>3</v>
      </c>
      <c r="M3" s="7" t="s">
        <v>5</v>
      </c>
      <c r="N3" s="7"/>
      <c r="O3" s="2"/>
      <c r="P3" s="8">
        <f t="shared" ref="P3:R3" si="0">AVERAGE(P5:P36)</f>
        <v>12.4</v>
      </c>
      <c r="Q3" s="8">
        <f t="shared" si="0"/>
        <v>7.9333333333333336</v>
      </c>
      <c r="R3" s="8">
        <f t="shared" si="0"/>
        <v>20.333333333333332</v>
      </c>
      <c r="S3" s="8">
        <f>AVERAGE(S5:S36)</f>
        <v>37.799999999999997</v>
      </c>
      <c r="T3" s="8">
        <f>AVERAGE(T5:T36)</f>
        <v>79</v>
      </c>
    </row>
    <row r="4" spans="1:21" ht="30.75" customHeight="1">
      <c r="A4" s="1"/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9"/>
      <c r="I4" s="5" t="s">
        <v>6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9"/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3" t="s">
        <v>22</v>
      </c>
    </row>
    <row r="5" spans="1:21">
      <c r="A5" s="1"/>
      <c r="B5" s="3" t="s">
        <v>23</v>
      </c>
      <c r="C5" s="10">
        <v>39736</v>
      </c>
      <c r="D5" s="11">
        <f>E5-C5</f>
        <v>31</v>
      </c>
      <c r="E5" s="10">
        <v>39767</v>
      </c>
      <c r="F5" s="12">
        <v>39829</v>
      </c>
      <c r="G5" s="11">
        <f>F5-E5</f>
        <v>62</v>
      </c>
      <c r="H5" s="13"/>
      <c r="I5" s="3" t="s">
        <v>23</v>
      </c>
      <c r="J5" s="10">
        <v>39736</v>
      </c>
      <c r="K5" s="11">
        <f>L5-J5</f>
        <v>31</v>
      </c>
      <c r="L5" s="10">
        <v>39767</v>
      </c>
      <c r="M5" s="10">
        <v>39863</v>
      </c>
      <c r="N5" s="11">
        <f>M5-L5</f>
        <v>96</v>
      </c>
      <c r="O5" s="9"/>
      <c r="P5" s="14">
        <f>IF(J5=0," ",J5-C5)</f>
        <v>0</v>
      </c>
      <c r="Q5" s="14">
        <f>IF(K5=0," ",K5-D5)</f>
        <v>0</v>
      </c>
      <c r="R5" s="14">
        <f>IF(L5=0," ",L5-E5)</f>
        <v>0</v>
      </c>
      <c r="S5" s="14">
        <f>IF(M5=0," ",M5-F5)</f>
        <v>34</v>
      </c>
      <c r="T5" s="14">
        <f>M5-L5</f>
        <v>96</v>
      </c>
      <c r="U5" s="15">
        <f ca="1">TODAY()</f>
        <v>40639</v>
      </c>
    </row>
    <row r="6" spans="1:21">
      <c r="A6" s="1"/>
      <c r="B6" s="3" t="s">
        <v>24</v>
      </c>
      <c r="C6" s="10">
        <v>39768</v>
      </c>
      <c r="D6" s="11">
        <f t="shared" ref="D6:D36" si="1">E6-C6</f>
        <v>76</v>
      </c>
      <c r="E6" s="10">
        <v>39844</v>
      </c>
      <c r="F6" s="12">
        <v>39904</v>
      </c>
      <c r="G6" s="11">
        <f t="shared" ref="G6:G36" si="2">F6-E6</f>
        <v>60</v>
      </c>
      <c r="H6" s="13"/>
      <c r="I6" s="3" t="s">
        <v>24</v>
      </c>
      <c r="J6" s="10">
        <f t="shared" ref="J6:J15" si="3">L5+1</f>
        <v>39768</v>
      </c>
      <c r="K6" s="11">
        <f t="shared" ref="K6:K13" si="4">L6-J6</f>
        <v>102</v>
      </c>
      <c r="L6" s="10">
        <v>39870</v>
      </c>
      <c r="M6" s="10">
        <v>39926</v>
      </c>
      <c r="N6" s="11">
        <f t="shared" ref="N6:N12" si="5">M6-L6</f>
        <v>56</v>
      </c>
      <c r="O6" s="9"/>
      <c r="P6" s="14">
        <f t="shared" ref="P6:S16" si="6">IF(J6=0," ",J6-C6)</f>
        <v>0</v>
      </c>
      <c r="Q6" s="14">
        <f t="shared" si="6"/>
        <v>26</v>
      </c>
      <c r="R6" s="14">
        <f t="shared" si="6"/>
        <v>26</v>
      </c>
      <c r="S6" s="14">
        <f t="shared" si="6"/>
        <v>22</v>
      </c>
      <c r="T6" s="14">
        <f t="shared" ref="T6:T13" si="7">M6-L6</f>
        <v>56</v>
      </c>
      <c r="U6" s="15"/>
    </row>
    <row r="7" spans="1:21">
      <c r="A7" s="1"/>
      <c r="B7" s="3" t="s">
        <v>25</v>
      </c>
      <c r="C7" s="10">
        <v>39845</v>
      </c>
      <c r="D7" s="11">
        <f t="shared" si="1"/>
        <v>88</v>
      </c>
      <c r="E7" s="10">
        <v>39933</v>
      </c>
      <c r="F7" s="12">
        <v>39995</v>
      </c>
      <c r="G7" s="11">
        <f t="shared" si="2"/>
        <v>62</v>
      </c>
      <c r="H7" s="13"/>
      <c r="I7" s="3" t="s">
        <v>25</v>
      </c>
      <c r="J7" s="10">
        <f t="shared" si="3"/>
        <v>39871</v>
      </c>
      <c r="K7" s="11">
        <f t="shared" si="4"/>
        <v>63</v>
      </c>
      <c r="L7" s="10">
        <v>39934</v>
      </c>
      <c r="M7" s="10">
        <v>39995</v>
      </c>
      <c r="N7" s="11">
        <f t="shared" si="5"/>
        <v>61</v>
      </c>
      <c r="O7" s="9"/>
      <c r="P7" s="14">
        <f t="shared" si="6"/>
        <v>26</v>
      </c>
      <c r="Q7" s="14">
        <f t="shared" si="6"/>
        <v>-25</v>
      </c>
      <c r="R7" s="14">
        <f t="shared" si="6"/>
        <v>1</v>
      </c>
      <c r="S7" s="14">
        <f t="shared" si="6"/>
        <v>0</v>
      </c>
      <c r="T7" s="14">
        <f t="shared" si="7"/>
        <v>61</v>
      </c>
      <c r="U7" s="15"/>
    </row>
    <row r="8" spans="1:21">
      <c r="A8" s="1"/>
      <c r="B8" s="3" t="s">
        <v>26</v>
      </c>
      <c r="C8" s="10">
        <v>39934</v>
      </c>
      <c r="D8" s="11">
        <f t="shared" si="1"/>
        <v>91</v>
      </c>
      <c r="E8" s="10">
        <v>40025</v>
      </c>
      <c r="F8" s="12">
        <v>40087</v>
      </c>
      <c r="G8" s="11">
        <f t="shared" si="2"/>
        <v>62</v>
      </c>
      <c r="H8" s="13"/>
      <c r="I8" s="3" t="s">
        <v>26</v>
      </c>
      <c r="J8" s="10">
        <f t="shared" si="3"/>
        <v>39935</v>
      </c>
      <c r="K8" s="11">
        <f t="shared" si="4"/>
        <v>91</v>
      </c>
      <c r="L8" s="10">
        <v>40026</v>
      </c>
      <c r="M8" s="10">
        <v>40151</v>
      </c>
      <c r="N8" s="11">
        <f t="shared" si="5"/>
        <v>125</v>
      </c>
      <c r="O8" s="9"/>
      <c r="P8" s="14">
        <f t="shared" si="6"/>
        <v>1</v>
      </c>
      <c r="Q8" s="14">
        <f t="shared" si="6"/>
        <v>0</v>
      </c>
      <c r="R8" s="14">
        <f t="shared" si="6"/>
        <v>1</v>
      </c>
      <c r="S8" s="14">
        <f t="shared" si="6"/>
        <v>64</v>
      </c>
      <c r="T8" s="14">
        <f t="shared" si="7"/>
        <v>125</v>
      </c>
      <c r="U8" s="15"/>
    </row>
    <row r="9" spans="1:21">
      <c r="A9" s="1"/>
      <c r="B9" s="3" t="s">
        <v>27</v>
      </c>
      <c r="C9" s="10">
        <v>40026</v>
      </c>
      <c r="D9" s="11">
        <f t="shared" si="1"/>
        <v>91</v>
      </c>
      <c r="E9" s="12">
        <v>40117</v>
      </c>
      <c r="F9" s="12">
        <v>40179</v>
      </c>
      <c r="G9" s="11">
        <f t="shared" si="2"/>
        <v>62</v>
      </c>
      <c r="H9" s="13"/>
      <c r="I9" s="3" t="s">
        <v>27</v>
      </c>
      <c r="J9" s="10">
        <f t="shared" si="3"/>
        <v>40027</v>
      </c>
      <c r="K9" s="11">
        <f t="shared" si="4"/>
        <v>131</v>
      </c>
      <c r="L9" s="10">
        <v>40158</v>
      </c>
      <c r="M9" s="10">
        <v>40224</v>
      </c>
      <c r="N9" s="11">
        <f t="shared" si="5"/>
        <v>66</v>
      </c>
      <c r="O9" s="9"/>
      <c r="P9" s="14">
        <f t="shared" si="6"/>
        <v>1</v>
      </c>
      <c r="Q9" s="14">
        <f t="shared" si="6"/>
        <v>40</v>
      </c>
      <c r="R9" s="14">
        <f t="shared" si="6"/>
        <v>41</v>
      </c>
      <c r="S9" s="14">
        <f t="shared" si="6"/>
        <v>45</v>
      </c>
      <c r="T9" s="14">
        <f t="shared" si="7"/>
        <v>66</v>
      </c>
      <c r="U9" s="15"/>
    </row>
    <row r="10" spans="1:21">
      <c r="A10" s="1"/>
      <c r="B10" s="3" t="s">
        <v>28</v>
      </c>
      <c r="C10" s="10">
        <v>40118</v>
      </c>
      <c r="D10" s="11">
        <f t="shared" si="1"/>
        <v>91</v>
      </c>
      <c r="E10" s="10">
        <v>40209</v>
      </c>
      <c r="F10" s="12">
        <v>40269</v>
      </c>
      <c r="G10" s="11">
        <f t="shared" si="2"/>
        <v>60</v>
      </c>
      <c r="H10" s="13"/>
      <c r="I10" s="3" t="s">
        <v>28</v>
      </c>
      <c r="J10" s="10">
        <f t="shared" si="3"/>
        <v>40159</v>
      </c>
      <c r="K10" s="11">
        <f t="shared" si="4"/>
        <v>72</v>
      </c>
      <c r="L10" s="10">
        <v>40231</v>
      </c>
      <c r="M10" s="10">
        <v>40284</v>
      </c>
      <c r="N10" s="11">
        <f t="shared" si="5"/>
        <v>53</v>
      </c>
      <c r="O10" s="9"/>
      <c r="P10" s="14">
        <f t="shared" si="6"/>
        <v>41</v>
      </c>
      <c r="Q10" s="14">
        <f t="shared" si="6"/>
        <v>-19</v>
      </c>
      <c r="R10" s="14">
        <f t="shared" si="6"/>
        <v>22</v>
      </c>
      <c r="S10" s="14">
        <f t="shared" si="6"/>
        <v>15</v>
      </c>
      <c r="T10" s="14">
        <f t="shared" si="7"/>
        <v>53</v>
      </c>
      <c r="U10" s="15"/>
    </row>
    <row r="11" spans="1:21">
      <c r="A11" s="1"/>
      <c r="B11" s="3" t="s">
        <v>29</v>
      </c>
      <c r="C11" s="10">
        <v>40210</v>
      </c>
      <c r="D11" s="11">
        <f t="shared" si="1"/>
        <v>88</v>
      </c>
      <c r="E11" s="10">
        <v>40298</v>
      </c>
      <c r="F11" s="12">
        <v>40360</v>
      </c>
      <c r="G11" s="11">
        <f t="shared" si="2"/>
        <v>62</v>
      </c>
      <c r="H11" s="13"/>
      <c r="I11" s="3" t="s">
        <v>29</v>
      </c>
      <c r="J11" s="10">
        <f t="shared" si="3"/>
        <v>40232</v>
      </c>
      <c r="K11" s="11">
        <f t="shared" si="4"/>
        <v>67</v>
      </c>
      <c r="L11" s="10">
        <v>40299</v>
      </c>
      <c r="M11" s="10">
        <v>40379</v>
      </c>
      <c r="N11" s="11">
        <f t="shared" si="5"/>
        <v>80</v>
      </c>
      <c r="O11" s="9"/>
      <c r="P11" s="14">
        <f t="shared" si="6"/>
        <v>22</v>
      </c>
      <c r="Q11" s="14">
        <f t="shared" si="6"/>
        <v>-21</v>
      </c>
      <c r="R11" s="14">
        <f t="shared" si="6"/>
        <v>1</v>
      </c>
      <c r="S11" s="14">
        <f t="shared" si="6"/>
        <v>19</v>
      </c>
      <c r="T11" s="14">
        <f t="shared" si="7"/>
        <v>80</v>
      </c>
      <c r="U11" s="15"/>
    </row>
    <row r="12" spans="1:21">
      <c r="A12" s="1"/>
      <c r="B12" s="3" t="s">
        <v>30</v>
      </c>
      <c r="C12" s="10">
        <v>40299</v>
      </c>
      <c r="D12" s="11">
        <f t="shared" si="1"/>
        <v>91</v>
      </c>
      <c r="E12" s="10">
        <v>40390</v>
      </c>
      <c r="F12" s="12">
        <v>40452</v>
      </c>
      <c r="G12" s="11">
        <f t="shared" si="2"/>
        <v>62</v>
      </c>
      <c r="H12" s="13"/>
      <c r="I12" s="3" t="s">
        <v>30</v>
      </c>
      <c r="J12" s="10">
        <f t="shared" si="3"/>
        <v>40300</v>
      </c>
      <c r="K12" s="11">
        <f t="shared" si="4"/>
        <v>91</v>
      </c>
      <c r="L12" s="10">
        <v>40391</v>
      </c>
      <c r="M12" s="10">
        <v>40525</v>
      </c>
      <c r="N12" s="11">
        <f t="shared" si="5"/>
        <v>134</v>
      </c>
      <c r="O12" s="9"/>
      <c r="P12" s="14">
        <f t="shared" si="6"/>
        <v>1</v>
      </c>
      <c r="Q12" s="14">
        <f t="shared" si="6"/>
        <v>0</v>
      </c>
      <c r="R12" s="14">
        <f t="shared" si="6"/>
        <v>1</v>
      </c>
      <c r="S12" s="14">
        <f t="shared" si="6"/>
        <v>73</v>
      </c>
      <c r="T12" s="14">
        <f t="shared" si="7"/>
        <v>134</v>
      </c>
      <c r="U12" s="15"/>
    </row>
    <row r="13" spans="1:21">
      <c r="A13" s="1"/>
      <c r="B13" s="3" t="s">
        <v>31</v>
      </c>
      <c r="C13" s="10">
        <v>40391</v>
      </c>
      <c r="D13" s="11">
        <f t="shared" si="1"/>
        <v>91</v>
      </c>
      <c r="E13" s="10">
        <v>40482</v>
      </c>
      <c r="F13" s="12">
        <v>40544</v>
      </c>
      <c r="G13" s="11">
        <f t="shared" si="2"/>
        <v>62</v>
      </c>
      <c r="H13" s="13"/>
      <c r="I13" s="3" t="s">
        <v>31</v>
      </c>
      <c r="J13" s="10">
        <f t="shared" si="3"/>
        <v>40392</v>
      </c>
      <c r="K13" s="11">
        <f t="shared" si="4"/>
        <v>139</v>
      </c>
      <c r="L13" s="10">
        <v>40531</v>
      </c>
      <c r="M13" s="10">
        <v>40633</v>
      </c>
      <c r="N13" s="11">
        <f>M13-L13</f>
        <v>102</v>
      </c>
      <c r="O13" s="9"/>
      <c r="P13" s="14">
        <f>IF(J13=0," ",J13-C13)</f>
        <v>1</v>
      </c>
      <c r="Q13" s="14">
        <f t="shared" si="6"/>
        <v>48</v>
      </c>
      <c r="R13" s="14">
        <f t="shared" si="6"/>
        <v>49</v>
      </c>
      <c r="S13" s="14">
        <f>IF(M13=0," ",M13-F13)</f>
        <v>89</v>
      </c>
      <c r="T13" s="14">
        <f t="shared" si="7"/>
        <v>102</v>
      </c>
      <c r="U13" s="15"/>
    </row>
    <row r="14" spans="1:21" ht="18.75">
      <c r="A14" s="1"/>
      <c r="B14" s="3" t="s">
        <v>32</v>
      </c>
      <c r="C14" s="10">
        <v>40483</v>
      </c>
      <c r="D14" s="11">
        <f t="shared" si="1"/>
        <v>91</v>
      </c>
      <c r="E14" s="10">
        <v>40574</v>
      </c>
      <c r="F14" s="12">
        <v>40634</v>
      </c>
      <c r="G14" s="11">
        <f t="shared" si="2"/>
        <v>60</v>
      </c>
      <c r="H14" s="13"/>
      <c r="I14" s="16" t="s">
        <v>32</v>
      </c>
      <c r="J14" s="10">
        <f t="shared" si="3"/>
        <v>40532</v>
      </c>
      <c r="K14" s="11">
        <f>L14-J14</f>
        <v>107</v>
      </c>
      <c r="L14" s="10">
        <v>40639</v>
      </c>
      <c r="M14" s="17">
        <f>F14+S14</f>
        <v>40739</v>
      </c>
      <c r="N14" s="18">
        <f>M14-L14</f>
        <v>100</v>
      </c>
      <c r="O14" s="9"/>
      <c r="P14" s="14">
        <f>IF(J14=0," ",J14-C14)</f>
        <v>49</v>
      </c>
      <c r="Q14" s="14">
        <f t="shared" si="6"/>
        <v>16</v>
      </c>
      <c r="R14" s="14">
        <f t="shared" si="6"/>
        <v>65</v>
      </c>
      <c r="S14" s="19">
        <v>105</v>
      </c>
      <c r="T14" s="20">
        <f>M14-L14</f>
        <v>100</v>
      </c>
      <c r="U14" s="15"/>
    </row>
    <row r="15" spans="1:21" ht="18.75">
      <c r="A15" s="1"/>
      <c r="B15" s="3" t="s">
        <v>33</v>
      </c>
      <c r="C15" s="10">
        <v>40575</v>
      </c>
      <c r="D15" s="11">
        <f t="shared" si="1"/>
        <v>88</v>
      </c>
      <c r="E15" s="10">
        <v>40663</v>
      </c>
      <c r="F15" s="12">
        <v>40725</v>
      </c>
      <c r="G15" s="11">
        <f t="shared" si="2"/>
        <v>62</v>
      </c>
      <c r="H15" s="13"/>
      <c r="I15" s="16" t="s">
        <v>33</v>
      </c>
      <c r="J15" s="10">
        <f t="shared" si="3"/>
        <v>40640</v>
      </c>
      <c r="K15" s="11">
        <f>L15-J15</f>
        <v>115</v>
      </c>
      <c r="L15" s="10">
        <v>40755</v>
      </c>
      <c r="M15" s="17">
        <f>F15+S15</f>
        <v>40817</v>
      </c>
      <c r="N15" s="18">
        <f t="shared" ref="N15:N19" si="8">M15-L15</f>
        <v>62</v>
      </c>
      <c r="O15" s="9"/>
      <c r="P15" s="14">
        <f>IF(J15=0," ",J15-C15)</f>
        <v>65</v>
      </c>
      <c r="Q15" s="14">
        <f t="shared" si="6"/>
        <v>27</v>
      </c>
      <c r="R15" s="14">
        <f>P15+Q15</f>
        <v>92</v>
      </c>
      <c r="S15" s="19">
        <v>92</v>
      </c>
      <c r="T15" s="20">
        <f>M15-L15</f>
        <v>62</v>
      </c>
      <c r="U15" s="15"/>
    </row>
    <row r="16" spans="1:21" ht="18.75">
      <c r="A16" s="1"/>
      <c r="B16" s="3" t="s">
        <v>34</v>
      </c>
      <c r="C16" s="10">
        <v>40664</v>
      </c>
      <c r="D16" s="11">
        <f t="shared" si="1"/>
        <v>91</v>
      </c>
      <c r="E16" s="10">
        <v>40755</v>
      </c>
      <c r="F16" s="12">
        <v>40817</v>
      </c>
      <c r="G16" s="11">
        <f t="shared" si="2"/>
        <v>62</v>
      </c>
      <c r="H16" s="13"/>
      <c r="I16" s="16" t="s">
        <v>34</v>
      </c>
      <c r="J16" s="10">
        <f>J15</f>
        <v>40640</v>
      </c>
      <c r="K16" s="11">
        <f>L16-J16</f>
        <v>115</v>
      </c>
      <c r="L16" s="10">
        <v>40755</v>
      </c>
      <c r="M16" s="17">
        <f>F16+S16</f>
        <v>40826</v>
      </c>
      <c r="N16" s="18">
        <f t="shared" si="8"/>
        <v>71</v>
      </c>
      <c r="O16" s="9"/>
      <c r="P16" s="14">
        <f>IF(J16=0," ",J16-C16)</f>
        <v>-24</v>
      </c>
      <c r="Q16" s="14">
        <f t="shared" si="6"/>
        <v>24</v>
      </c>
      <c r="R16" s="14">
        <f t="shared" ref="R16:R19" si="9">P16+Q16</f>
        <v>0</v>
      </c>
      <c r="S16" s="19">
        <v>9</v>
      </c>
      <c r="T16" s="20">
        <f t="shared" ref="T16:T19" si="10">M16-L16</f>
        <v>71</v>
      </c>
      <c r="U16" s="15"/>
    </row>
    <row r="17" spans="1:21">
      <c r="A17" s="1"/>
      <c r="B17" s="3" t="s">
        <v>35</v>
      </c>
      <c r="C17" s="10">
        <v>40756</v>
      </c>
      <c r="D17" s="11">
        <f t="shared" si="1"/>
        <v>91</v>
      </c>
      <c r="E17" s="10">
        <v>40847</v>
      </c>
      <c r="F17" s="12">
        <v>40909</v>
      </c>
      <c r="G17" s="11">
        <f t="shared" si="2"/>
        <v>62</v>
      </c>
      <c r="H17" s="13"/>
      <c r="I17" s="3" t="s">
        <v>35</v>
      </c>
      <c r="J17" s="17">
        <f>L16+1</f>
        <v>40756</v>
      </c>
      <c r="K17" s="21">
        <f>L17-J17</f>
        <v>92</v>
      </c>
      <c r="L17" s="17">
        <f>E17+R17</f>
        <v>40848</v>
      </c>
      <c r="M17" s="17">
        <f>F17+S17</f>
        <v>40909</v>
      </c>
      <c r="N17" s="18">
        <f t="shared" si="8"/>
        <v>61</v>
      </c>
      <c r="O17" s="9"/>
      <c r="P17" s="14">
        <f t="shared" ref="P17:P19" si="11">IF(J17=0," ",J17-C17)</f>
        <v>0</v>
      </c>
      <c r="Q17" s="19">
        <v>1</v>
      </c>
      <c r="R17" s="20">
        <f t="shared" si="9"/>
        <v>1</v>
      </c>
      <c r="S17" s="19">
        <v>0</v>
      </c>
      <c r="T17" s="20">
        <f t="shared" si="10"/>
        <v>61</v>
      </c>
      <c r="U17" s="15"/>
    </row>
    <row r="18" spans="1:21">
      <c r="A18" s="1"/>
      <c r="B18" s="3" t="s">
        <v>36</v>
      </c>
      <c r="C18" s="10">
        <v>40848</v>
      </c>
      <c r="D18" s="11">
        <f t="shared" si="1"/>
        <v>91</v>
      </c>
      <c r="E18" s="10">
        <v>40939</v>
      </c>
      <c r="F18" s="12">
        <v>41000</v>
      </c>
      <c r="G18" s="11">
        <f t="shared" si="2"/>
        <v>61</v>
      </c>
      <c r="H18" s="13"/>
      <c r="I18" s="3" t="s">
        <v>36</v>
      </c>
      <c r="J18" s="17">
        <f t="shared" ref="J18:J19" si="12">L17+1</f>
        <v>40849</v>
      </c>
      <c r="K18" s="21">
        <f t="shared" ref="K18:K19" si="13">L18-J18</f>
        <v>92</v>
      </c>
      <c r="L18" s="17">
        <f t="shared" ref="L18:M19" si="14">E18+R18</f>
        <v>40941</v>
      </c>
      <c r="M18" s="17">
        <f t="shared" si="14"/>
        <v>41000</v>
      </c>
      <c r="N18" s="18">
        <f t="shared" si="8"/>
        <v>59</v>
      </c>
      <c r="O18" s="9"/>
      <c r="P18" s="14">
        <f t="shared" si="11"/>
        <v>1</v>
      </c>
      <c r="Q18" s="19">
        <v>1</v>
      </c>
      <c r="R18" s="20">
        <f t="shared" si="9"/>
        <v>2</v>
      </c>
      <c r="S18" s="19">
        <v>0</v>
      </c>
      <c r="T18" s="20">
        <f t="shared" si="10"/>
        <v>59</v>
      </c>
      <c r="U18" s="15"/>
    </row>
    <row r="19" spans="1:21">
      <c r="A19" s="1"/>
      <c r="B19" s="22" t="s">
        <v>37</v>
      </c>
      <c r="C19" s="10">
        <v>40940</v>
      </c>
      <c r="D19" s="11">
        <f t="shared" si="1"/>
        <v>89</v>
      </c>
      <c r="E19" s="10">
        <v>41029</v>
      </c>
      <c r="F19" s="12">
        <v>41091</v>
      </c>
      <c r="G19" s="11">
        <f t="shared" si="2"/>
        <v>62</v>
      </c>
      <c r="H19" s="13"/>
      <c r="I19" s="22" t="s">
        <v>37</v>
      </c>
      <c r="J19" s="17">
        <f t="shared" si="12"/>
        <v>40942</v>
      </c>
      <c r="K19" s="21">
        <f t="shared" si="13"/>
        <v>90</v>
      </c>
      <c r="L19" s="17">
        <f t="shared" si="14"/>
        <v>41032</v>
      </c>
      <c r="M19" s="17">
        <f t="shared" si="14"/>
        <v>41091</v>
      </c>
      <c r="N19" s="18">
        <f t="shared" si="8"/>
        <v>59</v>
      </c>
      <c r="O19" s="9"/>
      <c r="P19" s="14">
        <f t="shared" si="11"/>
        <v>2</v>
      </c>
      <c r="Q19" s="19">
        <v>1</v>
      </c>
      <c r="R19" s="20">
        <f t="shared" si="9"/>
        <v>3</v>
      </c>
      <c r="S19" s="19">
        <v>0</v>
      </c>
      <c r="T19" s="20">
        <f t="shared" si="10"/>
        <v>59</v>
      </c>
      <c r="U19" s="15"/>
    </row>
    <row r="20" spans="1:21">
      <c r="A20" s="1"/>
      <c r="B20" s="3" t="s">
        <v>38</v>
      </c>
      <c r="C20" s="10">
        <v>41030</v>
      </c>
      <c r="D20" s="11">
        <f t="shared" si="1"/>
        <v>91</v>
      </c>
      <c r="E20" s="10">
        <v>41121</v>
      </c>
      <c r="F20" s="12">
        <v>41183</v>
      </c>
      <c r="G20" s="11">
        <f t="shared" si="2"/>
        <v>62</v>
      </c>
      <c r="H20" s="13"/>
      <c r="I20" s="3" t="s">
        <v>38</v>
      </c>
      <c r="J20" s="17"/>
      <c r="K20" s="21"/>
      <c r="L20" s="17"/>
      <c r="M20" s="17"/>
      <c r="N20" s="18"/>
      <c r="O20" s="23"/>
      <c r="P20" s="14"/>
      <c r="Q20" s="19"/>
      <c r="R20" s="20"/>
      <c r="S20" s="19"/>
      <c r="T20" s="20"/>
      <c r="U20" s="15"/>
    </row>
    <row r="21" spans="1:21">
      <c r="A21" s="1"/>
      <c r="B21" s="3" t="s">
        <v>39</v>
      </c>
      <c r="C21" s="10">
        <v>41122</v>
      </c>
      <c r="D21" s="11">
        <f t="shared" si="1"/>
        <v>91</v>
      </c>
      <c r="E21" s="10">
        <v>41213</v>
      </c>
      <c r="F21" s="12">
        <v>41275</v>
      </c>
      <c r="G21" s="11">
        <f t="shared" si="2"/>
        <v>62</v>
      </c>
      <c r="H21" s="13"/>
      <c r="I21" s="3" t="s">
        <v>39</v>
      </c>
      <c r="J21" s="17"/>
      <c r="K21" s="21"/>
      <c r="L21" s="17"/>
      <c r="M21" s="17"/>
      <c r="N21" s="18"/>
      <c r="O21" s="23"/>
      <c r="P21" s="14"/>
      <c r="Q21" s="19"/>
      <c r="R21" s="20"/>
      <c r="S21" s="19"/>
      <c r="T21" s="20"/>
      <c r="U21" s="15"/>
    </row>
    <row r="22" spans="1:21">
      <c r="A22" s="1"/>
      <c r="B22" s="3" t="s">
        <v>40</v>
      </c>
      <c r="C22" s="10">
        <v>41214</v>
      </c>
      <c r="D22" s="11">
        <f t="shared" si="1"/>
        <v>91</v>
      </c>
      <c r="E22" s="10">
        <v>41305</v>
      </c>
      <c r="F22" s="12">
        <v>41365</v>
      </c>
      <c r="G22" s="11">
        <f t="shared" si="2"/>
        <v>60</v>
      </c>
      <c r="H22" s="13"/>
      <c r="I22" s="3" t="s">
        <v>40</v>
      </c>
      <c r="J22" s="17"/>
      <c r="K22" s="21"/>
      <c r="L22" s="17"/>
      <c r="M22" s="17"/>
      <c r="N22" s="18"/>
      <c r="O22" s="23"/>
      <c r="P22" s="14"/>
      <c r="Q22" s="19"/>
      <c r="R22" s="20"/>
      <c r="S22" s="19"/>
      <c r="T22" s="20"/>
      <c r="U22" s="15"/>
    </row>
    <row r="23" spans="1:21">
      <c r="A23" s="1"/>
      <c r="B23" s="3" t="s">
        <v>41</v>
      </c>
      <c r="C23" s="10">
        <v>41306</v>
      </c>
      <c r="D23" s="11">
        <f t="shared" si="1"/>
        <v>88</v>
      </c>
      <c r="E23" s="10">
        <v>41394</v>
      </c>
      <c r="F23" s="12">
        <v>41456</v>
      </c>
      <c r="G23" s="11">
        <f t="shared" si="2"/>
        <v>62</v>
      </c>
      <c r="H23" s="13"/>
      <c r="I23" s="3" t="s">
        <v>41</v>
      </c>
      <c r="J23" s="17"/>
      <c r="K23" s="21"/>
      <c r="L23" s="17"/>
      <c r="M23" s="17"/>
      <c r="N23" s="18"/>
      <c r="O23" s="23"/>
      <c r="P23" s="14"/>
      <c r="Q23" s="19"/>
      <c r="R23" s="20"/>
      <c r="S23" s="19"/>
      <c r="T23" s="20"/>
      <c r="U23" s="15"/>
    </row>
    <row r="24" spans="1:21">
      <c r="A24" s="1"/>
      <c r="B24" s="3" t="s">
        <v>42</v>
      </c>
      <c r="C24" s="10">
        <v>41395</v>
      </c>
      <c r="D24" s="11">
        <f t="shared" si="1"/>
        <v>91</v>
      </c>
      <c r="E24" s="10">
        <v>41486</v>
      </c>
      <c r="F24" s="12">
        <v>41548</v>
      </c>
      <c r="G24" s="11">
        <f t="shared" si="2"/>
        <v>62</v>
      </c>
      <c r="H24" s="13"/>
      <c r="I24" s="3" t="s">
        <v>42</v>
      </c>
      <c r="J24" s="17"/>
      <c r="K24" s="21"/>
      <c r="L24" s="17"/>
      <c r="M24" s="17"/>
      <c r="N24" s="18"/>
      <c r="O24" s="23"/>
      <c r="P24" s="14"/>
      <c r="Q24" s="19"/>
      <c r="R24" s="20"/>
      <c r="S24" s="19"/>
      <c r="T24" s="20"/>
      <c r="U24" s="15"/>
    </row>
    <row r="25" spans="1:21">
      <c r="A25" s="1"/>
      <c r="B25" s="3" t="s">
        <v>43</v>
      </c>
      <c r="C25" s="10">
        <v>41487</v>
      </c>
      <c r="D25" s="11">
        <f t="shared" si="1"/>
        <v>91</v>
      </c>
      <c r="E25" s="10">
        <v>41578</v>
      </c>
      <c r="F25" s="12">
        <v>41640</v>
      </c>
      <c r="G25" s="11">
        <f t="shared" si="2"/>
        <v>62</v>
      </c>
      <c r="H25" s="13"/>
      <c r="I25" s="3" t="s">
        <v>43</v>
      </c>
      <c r="J25" s="17"/>
      <c r="K25" s="21"/>
      <c r="L25" s="17"/>
      <c r="M25" s="17"/>
      <c r="N25" s="18"/>
      <c r="O25" s="23"/>
      <c r="P25" s="14"/>
      <c r="Q25" s="19"/>
      <c r="R25" s="20"/>
      <c r="S25" s="19"/>
      <c r="T25" s="20"/>
      <c r="U25" s="15"/>
    </row>
    <row r="26" spans="1:21">
      <c r="A26" s="1"/>
      <c r="B26" s="3" t="s">
        <v>44</v>
      </c>
      <c r="C26" s="10">
        <v>41579</v>
      </c>
      <c r="D26" s="11">
        <f t="shared" si="1"/>
        <v>91</v>
      </c>
      <c r="E26" s="10">
        <v>41670</v>
      </c>
      <c r="F26" s="12">
        <v>41730</v>
      </c>
      <c r="G26" s="11">
        <f t="shared" si="2"/>
        <v>60</v>
      </c>
      <c r="H26" s="13"/>
      <c r="I26" s="3" t="s">
        <v>44</v>
      </c>
      <c r="J26" s="17"/>
      <c r="K26" s="21"/>
      <c r="L26" s="17"/>
      <c r="M26" s="17"/>
      <c r="N26" s="18"/>
      <c r="O26" s="23"/>
      <c r="P26" s="14"/>
      <c r="Q26" s="19"/>
      <c r="R26" s="20"/>
      <c r="S26" s="19"/>
      <c r="T26" s="20"/>
      <c r="U26" s="15"/>
    </row>
    <row r="27" spans="1:21">
      <c r="A27" s="1"/>
      <c r="B27" s="3" t="s">
        <v>45</v>
      </c>
      <c r="C27" s="10">
        <v>41671</v>
      </c>
      <c r="D27" s="11">
        <f t="shared" si="1"/>
        <v>88</v>
      </c>
      <c r="E27" s="10">
        <v>41759</v>
      </c>
      <c r="F27" s="12">
        <v>41821</v>
      </c>
      <c r="G27" s="11">
        <f t="shared" si="2"/>
        <v>62</v>
      </c>
      <c r="H27" s="13"/>
      <c r="I27" s="3" t="s">
        <v>45</v>
      </c>
      <c r="J27" s="17"/>
      <c r="K27" s="21"/>
      <c r="L27" s="17"/>
      <c r="M27" s="17"/>
      <c r="N27" s="18"/>
      <c r="O27" s="23"/>
      <c r="P27" s="14"/>
      <c r="Q27" s="19"/>
      <c r="R27" s="20"/>
      <c r="S27" s="19"/>
      <c r="T27" s="20"/>
      <c r="U27" s="15"/>
    </row>
    <row r="28" spans="1:21">
      <c r="A28" s="1"/>
      <c r="B28" s="3" t="s">
        <v>46</v>
      </c>
      <c r="C28" s="10">
        <v>41760</v>
      </c>
      <c r="D28" s="11">
        <f t="shared" si="1"/>
        <v>91</v>
      </c>
      <c r="E28" s="10">
        <v>41851</v>
      </c>
      <c r="F28" s="12">
        <v>41913</v>
      </c>
      <c r="G28" s="11">
        <f t="shared" si="2"/>
        <v>62</v>
      </c>
      <c r="H28" s="13"/>
      <c r="I28" s="3" t="s">
        <v>46</v>
      </c>
      <c r="J28" s="17"/>
      <c r="K28" s="21"/>
      <c r="L28" s="17"/>
      <c r="M28" s="17"/>
      <c r="N28" s="18"/>
      <c r="O28" s="23"/>
      <c r="P28" s="14"/>
      <c r="Q28" s="19"/>
      <c r="R28" s="20"/>
      <c r="S28" s="19"/>
      <c r="T28" s="20"/>
      <c r="U28" s="15"/>
    </row>
    <row r="29" spans="1:21">
      <c r="A29" s="1"/>
      <c r="B29" s="3" t="s">
        <v>47</v>
      </c>
      <c r="C29" s="10">
        <v>41852</v>
      </c>
      <c r="D29" s="11">
        <f t="shared" si="1"/>
        <v>91</v>
      </c>
      <c r="E29" s="10">
        <v>41943</v>
      </c>
      <c r="F29" s="12">
        <v>42005</v>
      </c>
      <c r="G29" s="11">
        <f t="shared" si="2"/>
        <v>62</v>
      </c>
      <c r="H29" s="13"/>
      <c r="I29" s="3" t="s">
        <v>47</v>
      </c>
      <c r="J29" s="17"/>
      <c r="K29" s="21"/>
      <c r="L29" s="17"/>
      <c r="M29" s="17"/>
      <c r="N29" s="18"/>
      <c r="O29" s="23"/>
      <c r="P29" s="14"/>
      <c r="Q29" s="19"/>
      <c r="R29" s="20"/>
      <c r="S29" s="19"/>
      <c r="T29" s="20"/>
      <c r="U29" s="15"/>
    </row>
    <row r="30" spans="1:21">
      <c r="A30" s="1"/>
      <c r="B30" s="3" t="s">
        <v>48</v>
      </c>
      <c r="C30" s="10">
        <v>41944</v>
      </c>
      <c r="D30" s="11">
        <f t="shared" si="1"/>
        <v>91</v>
      </c>
      <c r="E30" s="10">
        <v>42035</v>
      </c>
      <c r="F30" s="12">
        <v>42095</v>
      </c>
      <c r="G30" s="11">
        <f t="shared" si="2"/>
        <v>60</v>
      </c>
      <c r="H30" s="13"/>
      <c r="I30" s="3" t="s">
        <v>48</v>
      </c>
      <c r="J30" s="17"/>
      <c r="K30" s="21"/>
      <c r="L30" s="17"/>
      <c r="M30" s="17"/>
      <c r="N30" s="18"/>
      <c r="O30" s="23"/>
      <c r="P30" s="14"/>
      <c r="Q30" s="19"/>
      <c r="R30" s="20"/>
      <c r="S30" s="19"/>
      <c r="T30" s="20"/>
      <c r="U30" s="15"/>
    </row>
    <row r="31" spans="1:21">
      <c r="A31" s="1"/>
      <c r="B31" s="3" t="s">
        <v>49</v>
      </c>
      <c r="C31" s="10">
        <v>42036</v>
      </c>
      <c r="D31" s="11">
        <f t="shared" si="1"/>
        <v>88</v>
      </c>
      <c r="E31" s="10">
        <v>42124</v>
      </c>
      <c r="F31" s="12">
        <v>42186</v>
      </c>
      <c r="G31" s="11">
        <f t="shared" si="2"/>
        <v>62</v>
      </c>
      <c r="H31" s="13"/>
      <c r="I31" s="3" t="s">
        <v>49</v>
      </c>
      <c r="J31" s="17"/>
      <c r="K31" s="21"/>
      <c r="L31" s="17"/>
      <c r="M31" s="17"/>
      <c r="N31" s="18"/>
      <c r="O31" s="23"/>
      <c r="P31" s="14"/>
      <c r="Q31" s="19"/>
      <c r="R31" s="20"/>
      <c r="S31" s="19"/>
      <c r="T31" s="20"/>
      <c r="U31" s="15"/>
    </row>
    <row r="32" spans="1:21">
      <c r="A32" s="1"/>
      <c r="B32" s="3" t="s">
        <v>50</v>
      </c>
      <c r="C32" s="10">
        <v>42125</v>
      </c>
      <c r="D32" s="11">
        <f t="shared" si="1"/>
        <v>91</v>
      </c>
      <c r="E32" s="10">
        <v>42216</v>
      </c>
      <c r="F32" s="12">
        <v>42278</v>
      </c>
      <c r="G32" s="11">
        <f t="shared" si="2"/>
        <v>62</v>
      </c>
      <c r="H32" s="13"/>
      <c r="I32" s="3" t="s">
        <v>50</v>
      </c>
      <c r="J32" s="17"/>
      <c r="K32" s="21"/>
      <c r="L32" s="17"/>
      <c r="M32" s="17"/>
      <c r="N32" s="18"/>
      <c r="O32" s="23"/>
      <c r="P32" s="14"/>
      <c r="Q32" s="19"/>
      <c r="R32" s="20"/>
      <c r="S32" s="19"/>
      <c r="T32" s="20"/>
      <c r="U32" s="15"/>
    </row>
    <row r="33" spans="1:21">
      <c r="A33" s="1"/>
      <c r="B33" s="3" t="s">
        <v>51</v>
      </c>
      <c r="C33" s="10">
        <v>42217</v>
      </c>
      <c r="D33" s="11">
        <f t="shared" si="1"/>
        <v>91</v>
      </c>
      <c r="E33" s="10">
        <v>42308</v>
      </c>
      <c r="F33" s="12">
        <v>42370</v>
      </c>
      <c r="G33" s="11">
        <f t="shared" si="2"/>
        <v>62</v>
      </c>
      <c r="H33" s="13"/>
      <c r="I33" s="3" t="s">
        <v>51</v>
      </c>
      <c r="J33" s="17"/>
      <c r="K33" s="21"/>
      <c r="L33" s="17"/>
      <c r="M33" s="17"/>
      <c r="N33" s="18"/>
      <c r="O33" s="23"/>
      <c r="P33" s="14"/>
      <c r="Q33" s="19"/>
      <c r="R33" s="20"/>
      <c r="S33" s="19"/>
      <c r="T33" s="20"/>
      <c r="U33" s="15"/>
    </row>
    <row r="34" spans="1:21">
      <c r="A34" s="1"/>
      <c r="B34" s="3" t="s">
        <v>52</v>
      </c>
      <c r="C34" s="10">
        <v>42309</v>
      </c>
      <c r="D34" s="11">
        <f t="shared" si="1"/>
        <v>91</v>
      </c>
      <c r="E34" s="10">
        <v>42400</v>
      </c>
      <c r="F34" s="12">
        <v>42461</v>
      </c>
      <c r="G34" s="11">
        <f t="shared" si="2"/>
        <v>61</v>
      </c>
      <c r="H34" s="13"/>
      <c r="I34" s="3" t="s">
        <v>52</v>
      </c>
      <c r="J34" s="17"/>
      <c r="K34" s="21"/>
      <c r="L34" s="17"/>
      <c r="M34" s="17"/>
      <c r="N34" s="18"/>
      <c r="O34" s="23"/>
      <c r="P34" s="14"/>
      <c r="Q34" s="19"/>
      <c r="R34" s="20"/>
      <c r="S34" s="19"/>
      <c r="T34" s="20"/>
      <c r="U34" s="15"/>
    </row>
    <row r="35" spans="1:21">
      <c r="A35" s="1"/>
      <c r="B35" s="3" t="s">
        <v>53</v>
      </c>
      <c r="C35" s="10">
        <v>42401</v>
      </c>
      <c r="D35" s="11">
        <f t="shared" si="1"/>
        <v>89</v>
      </c>
      <c r="E35" s="10">
        <v>42490</v>
      </c>
      <c r="F35" s="12">
        <v>42552</v>
      </c>
      <c r="G35" s="11">
        <f t="shared" si="2"/>
        <v>62</v>
      </c>
      <c r="H35" s="13"/>
      <c r="I35" s="3" t="s">
        <v>53</v>
      </c>
      <c r="J35" s="17"/>
      <c r="K35" s="21"/>
      <c r="L35" s="17"/>
      <c r="M35" s="17"/>
      <c r="N35" s="18"/>
      <c r="O35" s="23"/>
      <c r="P35" s="14"/>
      <c r="Q35" s="19"/>
      <c r="R35" s="20"/>
      <c r="S35" s="19"/>
      <c r="T35" s="20"/>
      <c r="U35" s="15"/>
    </row>
    <row r="36" spans="1:21">
      <c r="A36" s="1"/>
      <c r="B36" s="3" t="s">
        <v>54</v>
      </c>
      <c r="C36" s="10">
        <v>42491</v>
      </c>
      <c r="D36" s="11">
        <f t="shared" si="1"/>
        <v>91</v>
      </c>
      <c r="E36" s="10">
        <v>42582</v>
      </c>
      <c r="F36" s="12">
        <v>42644</v>
      </c>
      <c r="G36" s="11">
        <f t="shared" si="2"/>
        <v>62</v>
      </c>
      <c r="H36" s="13"/>
      <c r="I36" s="3" t="s">
        <v>54</v>
      </c>
      <c r="J36" s="17"/>
      <c r="K36" s="21"/>
      <c r="L36" s="17"/>
      <c r="M36" s="17"/>
      <c r="N36" s="18"/>
      <c r="O36" s="23"/>
      <c r="P36" s="14"/>
      <c r="Q36" s="19"/>
      <c r="R36" s="20"/>
      <c r="S36" s="19"/>
      <c r="T36" s="20"/>
      <c r="U36" s="15"/>
    </row>
    <row r="37" spans="1:21">
      <c r="A37" s="1"/>
      <c r="H37" s="1"/>
      <c r="O37" s="1"/>
      <c r="P37" s="24">
        <f>SUM(P5:P36)</f>
        <v>186</v>
      </c>
      <c r="Q37" s="24">
        <f>SUM(Q5:Q36)</f>
        <v>119</v>
      </c>
      <c r="R37" s="24">
        <f t="shared" ref="R37:T37" si="15">SUM(R5:R36)</f>
        <v>305</v>
      </c>
      <c r="S37" s="24">
        <f t="shared" si="15"/>
        <v>567</v>
      </c>
      <c r="T37" s="24">
        <f t="shared" si="15"/>
        <v>1185</v>
      </c>
    </row>
    <row r="38" spans="1:21">
      <c r="A38" s="1"/>
      <c r="B38" s="2"/>
      <c r="C38" s="2"/>
      <c r="D38" s="2"/>
      <c r="E38" s="2"/>
      <c r="F38" s="1"/>
      <c r="G38" s="1"/>
      <c r="H38" s="1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</row>
  </sheetData>
  <mergeCells count="2">
    <mergeCell ref="F3:G3"/>
    <mergeCell ref="M3:N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2011-04-06T07:58:23Z</dcterms:created>
  <dcterms:modified xsi:type="dcterms:W3CDTF">2011-04-06T08:04:36Z</dcterms:modified>
</cp:coreProperties>
</file>